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Print_Area" localSheetId="0">Sheet1!$A$1:$G$28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<sst xmlns="http://schemas.openxmlformats.org/spreadsheetml/2006/main" count="43" uniqueCount="28">
  <si>
    <t>浙江中医药大学附属第三医院 第三临床医学院 康复医学院</t>
  </si>
  <si>
    <t>档案数字化加工统计</t>
  </si>
  <si>
    <t>档案类目</t>
  </si>
  <si>
    <t>单位</t>
  </si>
  <si>
    <t>2008-2023年
数量</t>
  </si>
  <si>
    <t>2024年
数量</t>
  </si>
  <si>
    <t>2025年
预估量</t>
  </si>
  <si>
    <t>2026年
预估量</t>
  </si>
  <si>
    <t>小计</t>
  </si>
  <si>
    <t>党政群档案</t>
  </si>
  <si>
    <t>卷</t>
  </si>
  <si>
    <t>件</t>
  </si>
  <si>
    <t>页</t>
  </si>
  <si>
    <t>业务档案</t>
  </si>
  <si>
    <t>科研课题档案</t>
  </si>
  <si>
    <t>设备档案</t>
  </si>
  <si>
    <t>基建档案</t>
  </si>
  <si>
    <t>合  计</t>
  </si>
  <si>
    <t>特种载体-相册</t>
  </si>
  <si>
    <t>2024年、2025年、2026年照片估600张</t>
  </si>
  <si>
    <t>1.将照片转换成pdf格式。</t>
  </si>
  <si>
    <t>2.按要求冲印照片，并放入相册对应的位置。</t>
  </si>
  <si>
    <t>3.扫描3本相册，高质量图文处理。</t>
  </si>
  <si>
    <t>其他</t>
  </si>
  <si>
    <t>增补2023年文书档案14件（2025.6纪检监察室有补交材料）。</t>
  </si>
  <si>
    <t>备  注</t>
  </si>
  <si>
    <t>1.统计数为估算数值，按最终敲页码数为准。</t>
  </si>
  <si>
    <t>2.2024年的基建档案中含51张图纸。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</si>
</sst>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2"/>
      <name val="华文中宋"/>
      <charset val="134"/>
    </font>
    <font>
      <sz val="11"/>
      <name val="微软雅黑"/>
      <charset val="134"/>
    </font>
    <font>
      <b/>
      <sz val="16"/>
      <name val="宋体"/>
      <charset val="134"/>
    </font>
    <font>
      <b/>
      <sz val="20"/>
      <name val="华文中宋"/>
      <charset val="134"/>
    </font>
    <font>
      <b/>
      <sz val="12"/>
      <name val="宋体"/>
      <charset val="134"/>
      <scheme val="minor"/>
    </font>
    <font>
      <sz val="12"/>
      <name val="微软雅黑"/>
      <charset val="134"/>
    </font>
    <font>
      <b/>
      <sz val="12"/>
      <name val="微软雅黑"/>
      <charset val="134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6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topLeftCell="A2" workbookViewId="0">
      <selection activeCell="J17" sqref="J17"/>
    </sheetView>
  </sheetViews>
  <sheetFormatPr defaultColWidth="9" defaultRowHeight="16.5" outlineLevelCol="6"/>
  <cols>
    <col min="1" max="1" width="16.25" style="2" customWidth="1"/>
    <col min="2" max="2" width="8" style="2" customWidth="1"/>
    <col min="3" max="3" width="13.625" style="2" customWidth="1"/>
    <col min="4" max="6" width="10.875" style="2" customWidth="1"/>
    <col min="7" max="7" width="16.75" style="2" customWidth="1"/>
    <col min="8" max="8" width="9" style="2"/>
    <col min="9" max="10" width="14.125" style="2"/>
    <col min="11" max="12" width="12.875" style="2"/>
    <col min="13" max="16384" width="9" style="2"/>
  </cols>
  <sheetData>
    <row r="1" s="1" customFormat="1" ht="34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0" customHeight="1" spans="1:7">
      <c r="A2" s="4" t="s">
        <v>1</v>
      </c>
      <c r="B2" s="4"/>
      <c r="C2" s="4"/>
      <c r="D2" s="4"/>
      <c r="E2" s="4"/>
      <c r="F2" s="4"/>
      <c r="G2" s="4"/>
    </row>
    <row r="3" s="2" customFormat="1" ht="30" customHeight="1" spans="1:7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5" t="s">
        <v>8</v>
      </c>
    </row>
    <row r="4" s="2" customFormat="1" ht="23" customHeight="1" spans="1:7">
      <c r="A4" s="7" t="s">
        <v>9</v>
      </c>
      <c r="B4" s="8" t="s">
        <v>10</v>
      </c>
      <c r="C4" s="8">
        <v>0</v>
      </c>
      <c r="D4" s="9">
        <v>40</v>
      </c>
      <c r="E4" s="9">
        <f t="shared" ref="E4:E21" si="0">D4*1.1</f>
        <v>44</v>
      </c>
      <c r="F4" s="9">
        <f t="shared" ref="F4:F21" si="1">E4*1.1</f>
        <v>48.4</v>
      </c>
      <c r="G4" s="9">
        <f t="shared" ref="G4:G21" si="2">C4+D4+E4+F4</f>
        <v>132.4</v>
      </c>
    </row>
    <row r="5" s="2" customFormat="1" ht="23" customHeight="1" spans="1:7">
      <c r="A5" s="10"/>
      <c r="B5" s="8" t="s">
        <v>11</v>
      </c>
      <c r="C5" s="8">
        <v>0</v>
      </c>
      <c r="D5" s="9">
        <v>806</v>
      </c>
      <c r="E5" s="9">
        <f t="shared" si="0"/>
        <v>886.6</v>
      </c>
      <c r="F5" s="9">
        <f t="shared" si="1"/>
        <v>975.26</v>
      </c>
      <c r="G5" s="9">
        <f t="shared" si="2"/>
        <v>2667.86</v>
      </c>
    </row>
    <row r="6" s="2" customFormat="1" ht="23" customHeight="1" spans="1:7">
      <c r="A6" s="11"/>
      <c r="B6" s="8" t="s">
        <v>12</v>
      </c>
      <c r="C6" s="8">
        <v>0</v>
      </c>
      <c r="D6" s="9">
        <v>18000</v>
      </c>
      <c r="E6" s="9">
        <f t="shared" si="0"/>
        <v>19800</v>
      </c>
      <c r="F6" s="9">
        <f t="shared" si="1"/>
        <v>21780</v>
      </c>
      <c r="G6" s="9">
        <f t="shared" si="2"/>
        <v>59580</v>
      </c>
    </row>
    <row r="7" s="2" customFormat="1" ht="23" customHeight="1" spans="1:7">
      <c r="A7" s="7" t="s">
        <v>13</v>
      </c>
      <c r="B7" s="8" t="s">
        <v>10</v>
      </c>
      <c r="C7" s="8">
        <v>0</v>
      </c>
      <c r="D7" s="9">
        <v>37</v>
      </c>
      <c r="E7" s="9">
        <f t="shared" si="0"/>
        <v>40.7</v>
      </c>
      <c r="F7" s="9">
        <f t="shared" si="1"/>
        <v>44.77</v>
      </c>
      <c r="G7" s="9">
        <f t="shared" si="2"/>
        <v>122.47</v>
      </c>
    </row>
    <row r="8" s="2" customFormat="1" ht="23" customHeight="1" spans="1:7">
      <c r="A8" s="10"/>
      <c r="B8" s="8" t="s">
        <v>11</v>
      </c>
      <c r="C8" s="8">
        <v>0</v>
      </c>
      <c r="D8" s="9">
        <v>260</v>
      </c>
      <c r="E8" s="9">
        <f t="shared" si="0"/>
        <v>286</v>
      </c>
      <c r="F8" s="9">
        <f t="shared" si="1"/>
        <v>314.6</v>
      </c>
      <c r="G8" s="9">
        <f t="shared" si="2"/>
        <v>860.6</v>
      </c>
    </row>
    <row r="9" s="2" customFormat="1" ht="23" customHeight="1" spans="1:7">
      <c r="A9" s="11"/>
      <c r="B9" s="8" t="s">
        <v>12</v>
      </c>
      <c r="C9" s="8">
        <v>0</v>
      </c>
      <c r="D9" s="9">
        <v>15000</v>
      </c>
      <c r="E9" s="9">
        <f t="shared" si="0"/>
        <v>16500</v>
      </c>
      <c r="F9" s="9">
        <f t="shared" si="1"/>
        <v>18150</v>
      </c>
      <c r="G9" s="9">
        <f t="shared" si="2"/>
        <v>49650</v>
      </c>
    </row>
    <row r="10" s="2" customFormat="1" ht="23" customHeight="1" spans="1:7">
      <c r="A10" s="7" t="s">
        <v>14</v>
      </c>
      <c r="B10" s="8" t="s">
        <v>10</v>
      </c>
      <c r="C10" s="8">
        <v>0</v>
      </c>
      <c r="D10" s="9">
        <v>15</v>
      </c>
      <c r="E10" s="9">
        <f t="shared" si="0"/>
        <v>16.5</v>
      </c>
      <c r="F10" s="9">
        <f t="shared" si="1"/>
        <v>18.15</v>
      </c>
      <c r="G10" s="9">
        <f t="shared" si="2"/>
        <v>49.65</v>
      </c>
    </row>
    <row r="11" s="2" customFormat="1" ht="23" customHeight="1" spans="1:7">
      <c r="A11" s="10"/>
      <c r="B11" s="8" t="s">
        <v>11</v>
      </c>
      <c r="C11" s="8">
        <v>0</v>
      </c>
      <c r="D11" s="9">
        <v>40</v>
      </c>
      <c r="E11" s="9">
        <f t="shared" si="0"/>
        <v>44</v>
      </c>
      <c r="F11" s="9">
        <f t="shared" si="1"/>
        <v>48.4</v>
      </c>
      <c r="G11" s="9">
        <f t="shared" si="2"/>
        <v>132.4</v>
      </c>
    </row>
    <row r="12" s="2" customFormat="1" ht="23" customHeight="1" spans="1:7">
      <c r="A12" s="11"/>
      <c r="B12" s="8" t="s">
        <v>12</v>
      </c>
      <c r="C12" s="8">
        <v>0</v>
      </c>
      <c r="D12" s="9">
        <v>1900</v>
      </c>
      <c r="E12" s="9">
        <f t="shared" si="0"/>
        <v>2090</v>
      </c>
      <c r="F12" s="9">
        <f t="shared" si="1"/>
        <v>2299</v>
      </c>
      <c r="G12" s="9">
        <f t="shared" si="2"/>
        <v>6289</v>
      </c>
    </row>
    <row r="13" s="2" customFormat="1" ht="23" customHeight="1" spans="1:7">
      <c r="A13" s="7" t="s">
        <v>15</v>
      </c>
      <c r="B13" s="8" t="s">
        <v>10</v>
      </c>
      <c r="C13" s="8">
        <v>322</v>
      </c>
      <c r="D13" s="9">
        <v>29</v>
      </c>
      <c r="E13" s="9">
        <f t="shared" si="0"/>
        <v>31.9</v>
      </c>
      <c r="F13" s="9">
        <f t="shared" si="1"/>
        <v>35.09</v>
      </c>
      <c r="G13" s="9">
        <f t="shared" si="2"/>
        <v>417.99</v>
      </c>
    </row>
    <row r="14" s="2" customFormat="1" ht="23" customHeight="1" spans="1:7">
      <c r="A14" s="10"/>
      <c r="B14" s="8" t="s">
        <v>11</v>
      </c>
      <c r="C14" s="8">
        <v>4063</v>
      </c>
      <c r="D14" s="9">
        <v>411</v>
      </c>
      <c r="E14" s="9">
        <f t="shared" si="0"/>
        <v>452.1</v>
      </c>
      <c r="F14" s="9">
        <f t="shared" si="1"/>
        <v>497.31</v>
      </c>
      <c r="G14" s="9">
        <f t="shared" si="2"/>
        <v>5423.41</v>
      </c>
    </row>
    <row r="15" s="2" customFormat="1" ht="23" customHeight="1" spans="1:7">
      <c r="A15" s="11"/>
      <c r="B15" s="8" t="s">
        <v>12</v>
      </c>
      <c r="C15" s="8">
        <v>83531</v>
      </c>
      <c r="D15" s="9">
        <v>12000</v>
      </c>
      <c r="E15" s="9">
        <f t="shared" si="0"/>
        <v>13200</v>
      </c>
      <c r="F15" s="9">
        <f t="shared" si="1"/>
        <v>14520</v>
      </c>
      <c r="G15" s="9">
        <f t="shared" si="2"/>
        <v>123251</v>
      </c>
    </row>
    <row r="16" s="2" customFormat="1" ht="23" customHeight="1" spans="1:7">
      <c r="A16" s="7" t="s">
        <v>16</v>
      </c>
      <c r="B16" s="8" t="s">
        <v>10</v>
      </c>
      <c r="C16" s="8">
        <v>0</v>
      </c>
      <c r="D16" s="9">
        <v>8</v>
      </c>
      <c r="E16" s="9">
        <f t="shared" si="0"/>
        <v>8.8</v>
      </c>
      <c r="F16" s="9">
        <f t="shared" si="1"/>
        <v>9.68</v>
      </c>
      <c r="G16" s="9">
        <f t="shared" si="2"/>
        <v>26.48</v>
      </c>
    </row>
    <row r="17" s="2" customFormat="1" ht="23" customHeight="1" spans="1:7">
      <c r="A17" s="10"/>
      <c r="B17" s="8" t="s">
        <v>11</v>
      </c>
      <c r="C17" s="8">
        <v>0</v>
      </c>
      <c r="D17" s="9">
        <v>101</v>
      </c>
      <c r="E17" s="9">
        <f t="shared" si="0"/>
        <v>111.1</v>
      </c>
      <c r="F17" s="9">
        <f t="shared" si="1"/>
        <v>122.21</v>
      </c>
      <c r="G17" s="9">
        <f t="shared" si="2"/>
        <v>334.31</v>
      </c>
    </row>
    <row r="18" s="2" customFormat="1" ht="23" customHeight="1" spans="1:7">
      <c r="A18" s="10"/>
      <c r="B18" s="8" t="s">
        <v>12</v>
      </c>
      <c r="C18" s="8">
        <v>0</v>
      </c>
      <c r="D18" s="9">
        <v>2500</v>
      </c>
      <c r="E18" s="9">
        <f t="shared" si="0"/>
        <v>2750</v>
      </c>
      <c r="F18" s="9">
        <f t="shared" si="1"/>
        <v>3025</v>
      </c>
      <c r="G18" s="9">
        <f t="shared" si="2"/>
        <v>8275</v>
      </c>
    </row>
    <row r="19" s="2" customFormat="1" ht="23" customHeight="1" spans="1:7">
      <c r="A19" s="12" t="s">
        <v>17</v>
      </c>
      <c r="B19" s="8" t="s">
        <v>10</v>
      </c>
      <c r="C19" s="8">
        <f>C4+C7+C10+C13+C16</f>
        <v>322</v>
      </c>
      <c r="D19" s="9">
        <f t="shared" ref="D19:D21" si="3">D4+D7+D10+D13+D16</f>
        <v>129</v>
      </c>
      <c r="E19" s="9">
        <f t="shared" si="0"/>
        <v>141.9</v>
      </c>
      <c r="F19" s="9">
        <f t="shared" si="1"/>
        <v>156.09</v>
      </c>
      <c r="G19" s="13">
        <f t="shared" si="2"/>
        <v>748.99</v>
      </c>
    </row>
    <row r="20" s="2" customFormat="1" ht="23" customHeight="1" spans="1:7">
      <c r="A20" s="12"/>
      <c r="B20" s="8" t="s">
        <v>11</v>
      </c>
      <c r="C20" s="8">
        <f>C5+C8+C11+C14+C17</f>
        <v>4063</v>
      </c>
      <c r="D20" s="9">
        <f t="shared" si="3"/>
        <v>1618</v>
      </c>
      <c r="E20" s="9">
        <f t="shared" si="0"/>
        <v>1779.8</v>
      </c>
      <c r="F20" s="9">
        <f t="shared" si="1"/>
        <v>1957.78</v>
      </c>
      <c r="G20" s="13">
        <f t="shared" si="2"/>
        <v>9418.58</v>
      </c>
    </row>
    <row r="21" s="2" customFormat="1" ht="23" customHeight="1" spans="1:7">
      <c r="A21" s="12"/>
      <c r="B21" s="7" t="s">
        <v>12</v>
      </c>
      <c r="C21" s="7">
        <f>C6+C9+C12+C15</f>
        <v>83531</v>
      </c>
      <c r="D21" s="9">
        <f t="shared" si="3"/>
        <v>49400</v>
      </c>
      <c r="E21" s="9">
        <f t="shared" si="0"/>
        <v>54340</v>
      </c>
      <c r="F21" s="9">
        <f t="shared" si="1"/>
        <v>59774</v>
      </c>
      <c r="G21" s="13">
        <f t="shared" si="2"/>
        <v>247045</v>
      </c>
    </row>
    <row r="22" s="2" customFormat="1" ht="18" customHeight="1" spans="1:7">
      <c r="A22" s="14" t="s">
        <v>18</v>
      </c>
      <c r="B22" s="15" t="s">
        <v>19</v>
      </c>
      <c r="C22" s="15"/>
      <c r="D22" s="15"/>
      <c r="E22" s="15"/>
      <c r="F22" s="15"/>
      <c r="G22" s="15"/>
    </row>
    <row r="23" s="2" customFormat="1" ht="18" customHeight="1" spans="1:7">
      <c r="A23" s="14"/>
      <c r="B23" s="15" t="s">
        <v>20</v>
      </c>
      <c r="C23" s="15"/>
      <c r="D23" s="15"/>
      <c r="E23" s="15"/>
      <c r="F23" s="15"/>
      <c r="G23" s="15"/>
    </row>
    <row r="24" s="2" customFormat="1" ht="18" customHeight="1" spans="1:7">
      <c r="A24" s="14"/>
      <c r="B24" s="15" t="s">
        <v>21</v>
      </c>
      <c r="C24" s="15"/>
      <c r="D24" s="15"/>
      <c r="E24" s="15"/>
      <c r="F24" s="15"/>
      <c r="G24" s="15"/>
    </row>
    <row r="25" s="2" customFormat="1" ht="18" customHeight="1" spans="1:7">
      <c r="A25" s="14"/>
      <c r="B25" s="15" t="s">
        <v>22</v>
      </c>
      <c r="C25" s="15"/>
      <c r="D25" s="15"/>
      <c r="E25" s="15"/>
      <c r="F25" s="15"/>
      <c r="G25" s="15"/>
    </row>
    <row r="26" s="2" customFormat="1" ht="39" customHeight="1" spans="1:7">
      <c r="A26" s="16" t="s">
        <v>23</v>
      </c>
      <c r="B26" s="17" t="s">
        <v>24</v>
      </c>
      <c r="C26" s="18"/>
      <c r="D26" s="18"/>
      <c r="E26" s="18"/>
      <c r="F26" s="18"/>
      <c r="G26" s="19"/>
    </row>
    <row r="27" s="2" customFormat="1" ht="21" customHeight="1" spans="1:7">
      <c r="A27" s="8" t="s">
        <v>25</v>
      </c>
      <c r="B27" s="20" t="s">
        <v>26</v>
      </c>
      <c r="C27" s="21"/>
      <c r="D27" s="21"/>
      <c r="E27" s="21"/>
      <c r="F27" s="21"/>
      <c r="G27" s="21"/>
    </row>
    <row r="28" s="2" customFormat="1" ht="21" customHeight="1" spans="1:7">
      <c r="A28" s="8"/>
      <c r="B28" s="22" t="s">
        <v>27</v>
      </c>
      <c r="C28" s="22"/>
      <c r="D28" s="22"/>
      <c r="E28" s="22"/>
      <c r="F28" s="22"/>
      <c r="G28" s="22"/>
    </row>
  </sheetData>
  <mergeCells count="17">
    <mergeCell ref="A1:G1"/>
    <mergeCell ref="A2:G2"/>
    <mergeCell ref="B22:G22"/>
    <mergeCell ref="B23:G23"/>
    <mergeCell ref="B24:G24"/>
    <mergeCell ref="B25:G25"/>
    <mergeCell ref="B26:G26"/>
    <mergeCell ref="B27:G27"/>
    <mergeCell ref="B28:G28"/>
    <mergeCell ref="A4:A6"/>
    <mergeCell ref="A7:A9"/>
    <mergeCell ref="A10:A12"/>
    <mergeCell ref="A13:A15"/>
    <mergeCell ref="A16:A18"/>
    <mergeCell ref="A19:A21"/>
    <mergeCell ref="A22:A25"/>
    <mergeCell ref="A27:A28"/>
  </mergeCells>
  <pageMargins left="0.751388888888889" right="0.554861111111111" top="0.865972222222222" bottom="0.802777777777778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zsyy</dc:creator>
  <cp:lastModifiedBy>apple</cp:lastModifiedBy>
  <dcterms:created xsi:type="dcterms:W3CDTF">2025-09-17T00:43:00Z</dcterms:created>
  <dcterms:modified xsi:type="dcterms:W3CDTF">2025-09-17T07:46:03Z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5CF310ACD77E456FAD35DA41C0552D35_11</vt:lpwstr>
  </property>
  <property fmtid="{D5CDD505-2E9C-101B-9397-08002B2CF9AE}" pid="3" name="KSOProductBuildVer">
    <vt:lpwstr>2052-12.1.0.22529</vt:lpwstr>
  </property>
</Properties>
</file>